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BFC3D6F6-38B0-4AF0-A7D7-72D49D4F64B9}" xr6:coauthVersionLast="47" xr6:coauthVersionMax="47" xr10:uidLastSave="{00000000-0000-0000-0000-000000000000}"/>
  <bookViews>
    <workbookView xWindow="-108" yWindow="-108" windowWidth="23256" windowHeight="13896" xr2:uid="{00000000-000D-0000-FFFF-FFFF00000000}"/>
  </bookViews>
  <sheets>
    <sheet name="HS 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5" i="2" l="1"/>
  <c r="C46" i="2"/>
  <c r="C44" i="2"/>
  <c r="C47" i="2"/>
  <c r="C48" i="2"/>
  <c r="G58" i="2"/>
  <c r="G57" i="2"/>
  <c r="G9" i="2" l="1"/>
  <c r="G59" i="2" l="1"/>
  <c r="G60" i="2"/>
  <c r="G33" i="2"/>
  <c r="G36" i="2" l="1"/>
  <c r="G25" i="2"/>
  <c r="G71" i="2" l="1"/>
  <c r="G68" i="2"/>
  <c r="G27" i="2"/>
  <c r="G52" i="2"/>
  <c r="G34" i="2"/>
  <c r="H35" i="2" s="1"/>
  <c r="G22" i="2"/>
  <c r="G39" i="2"/>
  <c r="G70" i="2"/>
  <c r="G38" i="2"/>
  <c r="G29" i="2"/>
  <c r="G17" i="2"/>
  <c r="G10" i="2"/>
  <c r="G26" i="2"/>
  <c r="G15" i="2"/>
  <c r="G12" i="2"/>
  <c r="G63" i="2"/>
  <c r="G66" i="2"/>
  <c r="G31" i="2"/>
  <c r="G65" i="2"/>
  <c r="G75" i="2"/>
  <c r="G23" i="2"/>
  <c r="G40" i="2"/>
  <c r="G55" i="2"/>
  <c r="G74" i="2"/>
  <c r="G28" i="2"/>
  <c r="G67" i="2"/>
  <c r="G13" i="2"/>
  <c r="G16" i="2"/>
  <c r="G69" i="2"/>
  <c r="G18" i="2"/>
  <c r="G73" i="2"/>
  <c r="G14" i="2"/>
  <c r="G53" i="2"/>
  <c r="G64" i="2"/>
  <c r="G54" i="2"/>
  <c r="G56" i="2"/>
  <c r="G11" i="2"/>
  <c r="G21" i="2"/>
  <c r="G72" i="2"/>
  <c r="G30" i="2"/>
  <c r="G37" i="2"/>
  <c r="G51" i="2"/>
  <c r="H61" i="2" l="1"/>
  <c r="H76" i="2"/>
  <c r="H32" i="2"/>
  <c r="H41" i="2"/>
  <c r="H24" i="2"/>
  <c r="H19" i="2"/>
  <c r="I78" i="2" l="1"/>
  <c r="I79" i="2" s="1"/>
  <c r="I80" i="2" s="1"/>
  <c r="I81" i="2" s="1"/>
  <c r="I82" i="2" l="1"/>
  <c r="I83" i="2" s="1"/>
</calcChain>
</file>

<file path=xl/sharedStrings.xml><?xml version="1.0" encoding="utf-8"?>
<sst xmlns="http://schemas.openxmlformats.org/spreadsheetml/2006/main" count="138" uniqueCount="81">
  <si>
    <t>Position</t>
  </si>
  <si>
    <t>Einheit</t>
  </si>
  <si>
    <t>Menge</t>
  </si>
  <si>
    <t>Gesamtkosten</t>
  </si>
  <si>
    <t>Nr.</t>
  </si>
  <si>
    <t>Gruppe</t>
  </si>
  <si>
    <t>Sonstiges</t>
  </si>
  <si>
    <t>m²</t>
  </si>
  <si>
    <t>Gesamtkosten pro Gruppe</t>
  </si>
  <si>
    <t>m</t>
  </si>
  <si>
    <t>Berechnung der Einzelkosten</t>
  </si>
  <si>
    <t>Datum:</t>
  </si>
  <si>
    <t>Zwischensumme</t>
  </si>
  <si>
    <t>Nettosumme</t>
  </si>
  <si>
    <t>Summe</t>
  </si>
  <si>
    <t>Projekt:</t>
  </si>
  <si>
    <t>Stadt:</t>
  </si>
  <si>
    <t>Dynamische Fahrgastinformation (DFI)</t>
  </si>
  <si>
    <t>Anpassung Bordsteine</t>
  </si>
  <si>
    <t>Grunderwerb</t>
  </si>
  <si>
    <t>Aufrüstung Blindenleitsystem bei bestehendem Pflaster</t>
  </si>
  <si>
    <t>Musterhaltestelle</t>
  </si>
  <si>
    <t>Fläche pflastern inkl. Oberbau neu</t>
  </si>
  <si>
    <t>Steuerungselement für Fahrradboxen</t>
  </si>
  <si>
    <t>Kennzeichnung Mobilstation</t>
  </si>
  <si>
    <t xml:space="preserve">Vorbereitung Fläche für
Fahrradabstellplätze und Zuwege </t>
  </si>
  <si>
    <t>Grünfläche entfernen inkl. Boden</t>
  </si>
  <si>
    <t>Pflaster inkl. Oberbau</t>
  </si>
  <si>
    <t>Poller inkl. Fundament</t>
  </si>
  <si>
    <t>Bordsteine neu</t>
  </si>
  <si>
    <t>Beleuchtung inkl. Fundament und  Anschluss</t>
  </si>
  <si>
    <t>andere Fahrradabstellanlagen</t>
  </si>
  <si>
    <t>Abfalleimer</t>
  </si>
  <si>
    <t>Musterstadt</t>
  </si>
  <si>
    <t>Haltestelle:</t>
  </si>
  <si>
    <t>psch.</t>
  </si>
  <si>
    <t>Stk.</t>
  </si>
  <si>
    <t>Paketstation (8 Schränke)</t>
  </si>
  <si>
    <t>Stele</t>
  </si>
  <si>
    <t>Kennzeichnung Bikesharing</t>
  </si>
  <si>
    <t>Kennzeichnung Carsharing</t>
  </si>
  <si>
    <t>Oberboden entfernen bis Tiefe 0,60 m</t>
  </si>
  <si>
    <t>Grünfläche entfernen 
  inkl. Bodenaushub 40 cm</t>
  </si>
  <si>
    <t>Bike- sharing</t>
  </si>
  <si>
    <t>Haltestellenausbau</t>
  </si>
  <si>
    <t>P+R-Parkplatz</t>
  </si>
  <si>
    <t>gerundete Gesamtkosten</t>
  </si>
  <si>
    <t>OM:</t>
  </si>
  <si>
    <t>Fahrradboxen</t>
  </si>
  <si>
    <t>ggf. Zuschlag für Kleinleistungen, max. 5 %:</t>
  </si>
  <si>
    <t xml:space="preserve">ggf. Zuschlag für Mehrwertsteuer: </t>
  </si>
  <si>
    <t>Einheitspreis</t>
  </si>
  <si>
    <r>
      <rPr>
        <sz val="11"/>
        <rFont val="Calibri"/>
        <family val="2"/>
        <scheme val="minor"/>
      </rPr>
      <t>Landschaftliche Aspekte</t>
    </r>
    <r>
      <rPr>
        <i/>
        <sz val="11"/>
        <rFont val="Calibri"/>
        <family val="2"/>
        <scheme val="minor"/>
      </rPr>
      <t xml:space="preserve">
   Grünfläche</t>
    </r>
  </si>
  <si>
    <r>
      <rPr>
        <sz val="11"/>
        <rFont val="Calibri"/>
        <family val="2"/>
        <scheme val="minor"/>
      </rPr>
      <t>Landschaftliche Aspekte</t>
    </r>
    <r>
      <rPr>
        <i/>
        <sz val="11"/>
        <rFont val="Calibri"/>
        <family val="2"/>
        <scheme val="minor"/>
      </rPr>
      <t xml:space="preserve">
   Bäume</t>
    </r>
  </si>
  <si>
    <r>
      <t xml:space="preserve">Sonstiges
  </t>
    </r>
    <r>
      <rPr>
        <i/>
        <sz val="11"/>
        <rFont val="Calibri"/>
        <family val="2"/>
        <scheme val="minor"/>
      </rPr>
      <t>mit Nennung</t>
    </r>
  </si>
  <si>
    <r>
      <t xml:space="preserve">Belag entfernen 
 </t>
    </r>
    <r>
      <rPr>
        <i/>
        <sz val="11"/>
        <rFont val="Calibri"/>
        <family val="2"/>
        <scheme val="minor"/>
      </rPr>
      <t xml:space="preserve"> (z.B. Asphalt, Pflaster etc.)</t>
    </r>
  </si>
  <si>
    <r>
      <t xml:space="preserve">Markierung P+R-Parkplatz ebenerdig
 </t>
    </r>
    <r>
      <rPr>
        <i/>
        <sz val="11"/>
        <rFont val="Calibri"/>
        <family val="2"/>
        <scheme val="minor"/>
      </rPr>
      <t>(Stk. = Anzahl Parkplätze)</t>
    </r>
  </si>
  <si>
    <r>
      <t xml:space="preserve">Markierung P+R-Parkbauten
 </t>
    </r>
    <r>
      <rPr>
        <i/>
        <sz val="11"/>
        <rFont val="Calibri"/>
        <family val="2"/>
        <scheme val="minor"/>
      </rPr>
      <t>(Stk. = Anzahl Parkplätze)</t>
    </r>
  </si>
  <si>
    <r>
      <t xml:space="preserve">Markierung P+R-Kurzzeit-Parkplatz
 </t>
    </r>
    <r>
      <rPr>
        <i/>
        <sz val="11"/>
        <rFont val="Calibri"/>
        <family val="2"/>
        <scheme val="minor"/>
      </rPr>
      <t>(Stk. = Anzahl Parkplätze)</t>
    </r>
  </si>
  <si>
    <r>
      <t xml:space="preserve">Markierung P+R-Behindertenstellplatz ebenerdig
</t>
    </r>
    <r>
      <rPr>
        <i/>
        <sz val="11"/>
        <rFont val="Calibri"/>
        <family val="2"/>
        <scheme val="minor"/>
      </rPr>
      <t xml:space="preserve"> (Stk. = Anzahl Parkplätze)</t>
    </r>
  </si>
  <si>
    <r>
      <t xml:space="preserve">Markierung P+R-Behindertenstellplatz Parkbauten
</t>
    </r>
    <r>
      <rPr>
        <i/>
        <sz val="11"/>
        <rFont val="Calibri"/>
        <family val="2"/>
        <scheme val="minor"/>
      </rPr>
      <t xml:space="preserve"> (Stk. = Anzahl Parkplätze)</t>
    </r>
  </si>
  <si>
    <r>
      <t xml:space="preserve">Fahrradbügel (Hoch-Tief Anordnung)
 </t>
    </r>
    <r>
      <rPr>
        <i/>
        <sz val="11"/>
        <rFont val="Calibri"/>
        <family val="2"/>
        <scheme val="minor"/>
      </rPr>
      <t xml:space="preserve"> (1 Abstellplätze = 1 Bügel bzw. Stk.)</t>
    </r>
  </si>
  <si>
    <r>
      <t xml:space="preserve">Fahrradanlehnbügel mit Knieholm
</t>
    </r>
    <r>
      <rPr>
        <i/>
        <sz val="11"/>
        <rFont val="Calibri"/>
        <family val="2"/>
        <scheme val="minor"/>
      </rPr>
      <t xml:space="preserve"> (2 Abstellplätze = 1 Bügel bzw. Stk.)</t>
    </r>
  </si>
  <si>
    <r>
      <t xml:space="preserve">überdachte Fahrradabstellplätze 
 </t>
    </r>
    <r>
      <rPr>
        <i/>
        <sz val="11"/>
        <rFont val="Calibri"/>
        <family val="2"/>
        <scheme val="minor"/>
      </rPr>
      <t>(überschlägig gerechnet, 
 1 Stk. = 1 Abstellplatz)</t>
    </r>
  </si>
  <si>
    <r>
      <t xml:space="preserve">Fahrradparkhaus
</t>
    </r>
    <r>
      <rPr>
        <i/>
        <sz val="11"/>
        <rFont val="Calibri"/>
        <family val="2"/>
        <scheme val="minor"/>
      </rPr>
      <t xml:space="preserve"> (überschlägig gerechnet, 
 1 Stk. = 1 Abstellplatz)</t>
    </r>
  </si>
  <si>
    <r>
      <t xml:space="preserve">Fahrradstellplätze an festen Stationen
</t>
    </r>
    <r>
      <rPr>
        <i/>
        <sz val="11"/>
        <rFont val="Calibri"/>
        <family val="2"/>
        <scheme val="minor"/>
      </rPr>
      <t xml:space="preserve"> (1 Stk. = 1 Abstellplatz)</t>
    </r>
  </si>
  <si>
    <r>
      <t xml:space="preserve">Belag entfernen 
 </t>
    </r>
    <r>
      <rPr>
        <i/>
        <sz val="11"/>
        <rFont val="Calibri"/>
        <family val="2"/>
        <scheme val="minor"/>
      </rPr>
      <t xml:space="preserve"> (z. B. Asphalt, Pflaster etc.)</t>
    </r>
  </si>
  <si>
    <r>
      <t xml:space="preserve">Abbau altes Mobiliar
  </t>
    </r>
    <r>
      <rPr>
        <i/>
        <sz val="11"/>
        <rFont val="Calibri"/>
        <family val="2"/>
        <scheme val="minor"/>
      </rPr>
      <t>(Nennung des Mobiliars)</t>
    </r>
  </si>
  <si>
    <r>
      <t xml:space="preserve">Gehweg erneuern
</t>
    </r>
    <r>
      <rPr>
        <i/>
        <sz val="11"/>
        <rFont val="Calibri"/>
        <family val="2"/>
        <scheme val="minor"/>
      </rPr>
      <t xml:space="preserve">  (nur Belag, z. B. Pflaster)</t>
    </r>
  </si>
  <si>
    <r>
      <t xml:space="preserve">Entwässerung neu
 </t>
    </r>
    <r>
      <rPr>
        <i/>
        <sz val="11"/>
        <rFont val="Calibri"/>
        <family val="2"/>
        <scheme val="minor"/>
      </rPr>
      <t xml:space="preserve"> (z. B. Rinne)</t>
    </r>
  </si>
  <si>
    <r>
      <t xml:space="preserve">Fahrradboxen personengebunden
 </t>
    </r>
    <r>
      <rPr>
        <i/>
        <sz val="11"/>
        <rFont val="Calibri"/>
        <family val="2"/>
        <scheme val="minor"/>
      </rPr>
      <t>(1 Abstellplatz = 1 Stk.)</t>
    </r>
  </si>
  <si>
    <r>
      <t xml:space="preserve">Fahrradboxen mit online angebundenem Buchungs- und Schließsystem zur zeitlich flexiblen Nutzung
 </t>
    </r>
    <r>
      <rPr>
        <i/>
        <sz val="11"/>
        <rFont val="Calibri"/>
        <family val="2"/>
        <scheme val="minor"/>
      </rPr>
      <t>(1 Abstellplatz = 1 Stk.)</t>
    </r>
  </si>
  <si>
    <r>
      <t xml:space="preserve">Wartehalle
   </t>
    </r>
    <r>
      <rPr>
        <i/>
        <sz val="11"/>
        <rFont val="Calibri"/>
        <family val="2"/>
        <scheme val="minor"/>
      </rPr>
      <t>Maße:</t>
    </r>
  </si>
  <si>
    <r>
      <t xml:space="preserve">Sitzgelegenheiten
</t>
    </r>
    <r>
      <rPr>
        <i/>
        <sz val="11"/>
        <rFont val="Calibri"/>
        <family val="2"/>
        <scheme val="minor"/>
      </rPr>
      <t xml:space="preserve">  (pro Platz) </t>
    </r>
  </si>
  <si>
    <r>
      <t xml:space="preserve">Barrierefreier Ausbau inkl. Blindenleitsystem
</t>
    </r>
    <r>
      <rPr>
        <i/>
        <sz val="11"/>
        <rFont val="Calibri"/>
        <family val="2"/>
        <scheme val="minor"/>
      </rPr>
      <t>(siehe gesonderte Kostenberechnung)</t>
    </r>
  </si>
  <si>
    <r>
      <t xml:space="preserve">Fläche pflastern 
</t>
    </r>
    <r>
      <rPr>
        <i/>
        <sz val="11"/>
        <rFont val="Calibri"/>
        <family val="2"/>
        <scheme val="minor"/>
      </rPr>
      <t xml:space="preserve"> (nur Pflaster)</t>
    </r>
  </si>
  <si>
    <r>
      <t xml:space="preserve">Bodenaushub </t>
    </r>
    <r>
      <rPr>
        <i/>
        <sz val="11"/>
        <rFont val="Calibri"/>
        <family val="2"/>
        <scheme val="minor"/>
      </rPr>
      <t>(40 cm Aushub)</t>
    </r>
  </si>
  <si>
    <r>
      <t>Fläche pflastern</t>
    </r>
    <r>
      <rPr>
        <i/>
        <sz val="11"/>
        <rFont val="Calibri"/>
        <family val="2"/>
        <scheme val="minor"/>
      </rPr>
      <t xml:space="preserve"> (nur Pflaster)</t>
    </r>
  </si>
  <si>
    <r>
      <t xml:space="preserve">überdachte Fahrradabstellplätze in zugangsgesicherten
Sammelabstellanlagen 
</t>
    </r>
    <r>
      <rPr>
        <i/>
        <sz val="11"/>
        <rFont val="Calibri"/>
        <family val="2"/>
        <scheme val="minor"/>
      </rPr>
      <t xml:space="preserve"> (überschlägig gerechnet, 
 1 Stk. = 1 Abstellplatz)</t>
    </r>
  </si>
  <si>
    <r>
      <t xml:space="preserve">Fahrradsammelabstellanlagen mit online angebundenem Buchungs- und Schließsystem 
zur zeitlich flexiblen Nutzung 
 </t>
    </r>
    <r>
      <rPr>
        <i/>
        <sz val="11"/>
        <rFont val="Calibri"/>
        <family val="2"/>
        <scheme val="minor"/>
      </rPr>
      <t>(überschlägig gerechnet, 
 1 Stk. = 1 Abstellplatz)</t>
    </r>
  </si>
  <si>
    <t>Grunderwerbsausgaben, Ausgaben für die Zufahrtsstraßen und -wege, Wegeleitsysteme und die Ausstattung für Fahrgastinformationen sind nicht enthalten. Ebenso wenig sind Bauteile wie z. B. Stützwände und Masten enthalten, die nur aufgrund besonderer Bedingungen erforderlich sind. Die Zuwendungsfähigkeit dieser Ausgaben wird getrennt betrachtet.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</si>
</sst>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7" x14ac:knownFonts="1">
    <font>
      <sz val="11"/>
      <color theme="1"/>
      <name val="Calibri"/>
      <family val="2"/>
      <scheme val="minor"/>
    </font>
    <font>
      <sz val="11"/>
      <name val="Calibri"/>
      <family val="2"/>
      <scheme val="minor"/>
    </font>
    <font>
      <b/>
      <sz val="11"/>
      <color theme="1"/>
      <name val="Calibri"/>
      <family val="2"/>
      <scheme val="minor"/>
    </font>
    <font>
      <sz val="10"/>
      <color theme="1"/>
      <name val="Calibri"/>
      <family val="2"/>
      <scheme val="minor"/>
    </font>
    <font>
      <i/>
      <sz val="1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s>
  <borders count="16">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2" fillId="4" borderId="13" xfId="0" applyFont="1" applyFill="1" applyBorder="1" applyAlignment="1">
      <alignment horizontal="left" vertical="center"/>
    </xf>
    <xf numFmtId="0" fontId="2" fillId="4" borderId="10" xfId="0" applyFont="1" applyFill="1" applyBorder="1" applyAlignment="1">
      <alignment horizontal="left" vertical="center"/>
    </xf>
    <xf numFmtId="0" fontId="2" fillId="4" borderId="12" xfId="0" applyFont="1" applyFill="1" applyBorder="1" applyAlignment="1">
      <alignment horizontal="left" vertical="center"/>
    </xf>
    <xf numFmtId="0" fontId="0" fillId="0" borderId="13" xfId="0" applyBorder="1" applyAlignment="1">
      <alignment vertical="center"/>
    </xf>
    <xf numFmtId="0" fontId="0" fillId="0" borderId="10" xfId="0" applyBorder="1" applyAlignment="1">
      <alignment vertical="center"/>
    </xf>
    <xf numFmtId="3" fontId="1" fillId="0" borderId="9" xfId="0" applyNumberFormat="1"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xf>
    <xf numFmtId="3" fontId="1" fillId="0" borderId="9" xfId="0" applyNumberFormat="1" applyFont="1" applyBorder="1"/>
    <xf numFmtId="0" fontId="1" fillId="0" borderId="9" xfId="0" applyFont="1" applyBorder="1" applyAlignment="1">
      <alignment vertical="center" wrapText="1"/>
    </xf>
    <xf numFmtId="0" fontId="4" fillId="0" borderId="9" xfId="0" applyFont="1" applyBorder="1" applyAlignment="1">
      <alignment vertical="center" wrapText="1"/>
    </xf>
    <xf numFmtId="0" fontId="1" fillId="0" borderId="15" xfId="0" applyFont="1" applyBorder="1" applyAlignment="1">
      <alignment vertical="center" wrapText="1"/>
    </xf>
    <xf numFmtId="3" fontId="1" fillId="4" borderId="13" xfId="0" applyNumberFormat="1" applyFont="1" applyFill="1" applyBorder="1" applyAlignment="1">
      <alignment horizontal="center" vertical="center"/>
    </xf>
    <xf numFmtId="0" fontId="1" fillId="4" borderId="10" xfId="0" applyFont="1" applyFill="1" applyBorder="1" applyAlignment="1">
      <alignment vertical="center"/>
    </xf>
    <xf numFmtId="0" fontId="1" fillId="4" borderId="10" xfId="0" applyFont="1" applyFill="1" applyBorder="1"/>
    <xf numFmtId="164" fontId="0" fillId="0" borderId="9" xfId="0" applyNumberFormat="1" applyBorder="1"/>
    <xf numFmtId="0" fontId="1" fillId="3" borderId="9" xfId="0" applyFont="1" applyFill="1" applyBorder="1" applyAlignment="1">
      <alignment horizontal="center" vertical="center"/>
    </xf>
    <xf numFmtId="0" fontId="1" fillId="3" borderId="9" xfId="0" applyFont="1" applyFill="1" applyBorder="1" applyAlignment="1">
      <alignment vertical="center"/>
    </xf>
    <xf numFmtId="0" fontId="1" fillId="3" borderId="9" xfId="0" applyFont="1" applyFill="1" applyBorder="1" applyAlignment="1">
      <alignment horizontal="center" vertical="center" wrapText="1"/>
    </xf>
    <xf numFmtId="164" fontId="1" fillId="0" borderId="9" xfId="0" applyNumberFormat="1" applyFont="1" applyBorder="1"/>
    <xf numFmtId="3" fontId="1" fillId="4" borderId="10" xfId="0" applyNumberFormat="1" applyFont="1" applyFill="1" applyBorder="1" applyAlignment="1">
      <alignment horizontal="center" vertical="center"/>
    </xf>
    <xf numFmtId="164" fontId="1" fillId="4" borderId="10" xfId="0" applyNumberFormat="1" applyFont="1" applyFill="1" applyBorder="1"/>
    <xf numFmtId="0" fontId="1" fillId="0" borderId="9" xfId="0" applyFont="1" applyBorder="1" applyAlignment="1">
      <alignment wrapText="1"/>
    </xf>
    <xf numFmtId="0" fontId="1" fillId="0" borderId="9" xfId="0" applyFont="1" applyBorder="1" applyAlignment="1">
      <alignment vertical="top" wrapText="1"/>
    </xf>
    <xf numFmtId="0" fontId="0" fillId="0" borderId="9" xfId="0" applyBorder="1" applyAlignment="1">
      <alignment vertical="center"/>
    </xf>
    <xf numFmtId="0" fontId="0" fillId="0" borderId="0" xfId="0" applyAlignment="1">
      <alignment vertical="center"/>
    </xf>
    <xf numFmtId="0" fontId="0" fillId="0" borderId="7" xfId="0" applyBorder="1"/>
    <xf numFmtId="0" fontId="0" fillId="0" borderId="6" xfId="0" applyBorder="1" applyAlignment="1">
      <alignment horizontal="center" vertical="center"/>
    </xf>
    <xf numFmtId="0" fontId="0" fillId="0" borderId="7" xfId="0" applyBorder="1" applyAlignment="1">
      <alignment horizontal="center" vertical="center"/>
    </xf>
    <xf numFmtId="0" fontId="3" fillId="0" borderId="10" xfId="0" applyFont="1" applyBorder="1"/>
    <xf numFmtId="0" fontId="0" fillId="0" borderId="0" xfId="0" applyAlignment="1">
      <alignment horizontal="center" vertical="center"/>
    </xf>
    <xf numFmtId="164" fontId="0" fillId="0" borderId="0" xfId="0" applyNumberFormat="1"/>
    <xf numFmtId="165" fontId="0" fillId="0" borderId="0" xfId="0" applyNumberFormat="1"/>
    <xf numFmtId="0" fontId="6" fillId="0" borderId="11" xfId="0" applyFont="1" applyBorder="1" applyAlignment="1">
      <alignment horizontal="left" wrapText="1"/>
    </xf>
    <xf numFmtId="0" fontId="6" fillId="0" borderId="1" xfId="0" applyFont="1" applyBorder="1" applyAlignment="1">
      <alignment wrapText="1"/>
    </xf>
    <xf numFmtId="0" fontId="6" fillId="0" borderId="0" xfId="0" applyFont="1" applyAlignment="1">
      <alignment wrapText="1"/>
    </xf>
    <xf numFmtId="0" fontId="6" fillId="0" borderId="0" xfId="0" applyFont="1"/>
    <xf numFmtId="0" fontId="6" fillId="0" borderId="5" xfId="0" applyFont="1" applyBorder="1"/>
    <xf numFmtId="0" fontId="5" fillId="0" borderId="9" xfId="0" applyFont="1" applyBorder="1" applyAlignment="1">
      <alignment horizontal="left"/>
    </xf>
    <xf numFmtId="0" fontId="5" fillId="0" borderId="1" xfId="0" applyFont="1" applyBorder="1"/>
    <xf numFmtId="0" fontId="5" fillId="0" borderId="0" xfId="0" applyFont="1"/>
    <xf numFmtId="14" fontId="5" fillId="0" borderId="9" xfId="0" applyNumberFormat="1" applyFont="1" applyBorder="1" applyAlignment="1">
      <alignment horizontal="left"/>
    </xf>
    <xf numFmtId="14" fontId="5" fillId="0" borderId="1" xfId="0" applyNumberFormat="1" applyFont="1" applyBorder="1"/>
    <xf numFmtId="14" fontId="5" fillId="0" borderId="0" xfId="0" applyNumberFormat="1" applyFont="1"/>
    <xf numFmtId="0" fontId="5" fillId="0" borderId="6" xfId="0" applyFont="1" applyBorder="1"/>
    <xf numFmtId="0" fontId="5" fillId="0" borderId="7" xfId="0" applyFont="1" applyBorder="1"/>
    <xf numFmtId="0" fontId="6" fillId="0" borderId="7" xfId="0" applyFont="1" applyBorder="1"/>
    <xf numFmtId="0" fontId="0" fillId="0" borderId="11" xfId="0" applyBorder="1" applyAlignment="1">
      <alignment horizontal="left" wrapText="1"/>
    </xf>
    <xf numFmtId="0" fontId="0" fillId="0" borderId="5" xfId="0" applyBorder="1"/>
    <xf numFmtId="0" fontId="2" fillId="0" borderId="11" xfId="0" applyFont="1" applyBorder="1" applyAlignment="1">
      <alignment horizontal="left" wrapText="1"/>
    </xf>
    <xf numFmtId="0" fontId="2" fillId="0" borderId="1" xfId="0" applyFont="1" applyBorder="1"/>
    <xf numFmtId="0" fontId="2" fillId="0" borderId="0" xfId="0" applyFont="1"/>
    <xf numFmtId="14" fontId="2" fillId="0" borderId="1" xfId="0" applyNumberFormat="1" applyFont="1" applyBorder="1"/>
    <xf numFmtId="14" fontId="2" fillId="0" borderId="0" xfId="0" applyNumberFormat="1" applyFont="1"/>
    <xf numFmtId="0" fontId="2" fillId="0" borderId="6" xfId="0" applyFont="1" applyBorder="1"/>
    <xf numFmtId="0" fontId="2" fillId="0" borderId="7" xfId="0" applyFont="1" applyBorder="1"/>
    <xf numFmtId="164" fontId="0" fillId="0" borderId="9" xfId="0" applyNumberFormat="1" applyBorder="1" applyAlignment="1">
      <alignment vertical="center"/>
    </xf>
    <xf numFmtId="164" fontId="0" fillId="4" borderId="9" xfId="0" applyNumberFormat="1" applyFill="1" applyBorder="1" applyAlignment="1">
      <alignment vertical="center"/>
    </xf>
    <xf numFmtId="164" fontId="2" fillId="4" borderId="9" xfId="0" applyNumberFormat="1" applyFont="1" applyFill="1" applyBorder="1" applyAlignment="1">
      <alignment vertical="center"/>
    </xf>
    <xf numFmtId="0" fontId="6" fillId="0" borderId="8" xfId="0" applyFont="1" applyBorder="1"/>
    <xf numFmtId="0" fontId="0" fillId="0" borderId="12" xfId="0" applyBorder="1"/>
    <xf numFmtId="0" fontId="0" fillId="0" borderId="3" xfId="0" applyBorder="1"/>
    <xf numFmtId="0" fontId="0" fillId="0" borderId="4" xfId="0" applyBorder="1"/>
    <xf numFmtId="0" fontId="0" fillId="0" borderId="8" xfId="0" applyBorder="1"/>
    <xf numFmtId="0" fontId="0" fillId="4" borderId="13" xfId="0" applyFill="1" applyBorder="1" applyAlignment="1">
      <alignment horizontal="left" vertical="center"/>
    </xf>
    <xf numFmtId="0" fontId="0" fillId="4" borderId="10" xfId="0" applyFill="1" applyBorder="1" applyAlignment="1">
      <alignment horizontal="left" vertical="center"/>
    </xf>
    <xf numFmtId="0" fontId="0" fillId="4" borderId="12" xfId="0" applyFill="1" applyBorder="1" applyAlignment="1">
      <alignment horizontal="left" vertical="center"/>
    </xf>
    <xf numFmtId="0" fontId="0" fillId="0" borderId="13" xfId="0"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10" fontId="0" fillId="0" borderId="12" xfId="0" applyNumberFormat="1" applyBorder="1" applyAlignment="1">
      <alignment horizontal="right" vertical="center"/>
    </xf>
    <xf numFmtId="0" fontId="0" fillId="0" borderId="2" xfId="0" applyBorder="1" applyAlignment="1">
      <alignment wrapText="1"/>
    </xf>
    <xf numFmtId="0" fontId="0" fillId="0" borderId="3" xfId="0" applyBorder="1" applyAlignment="1">
      <alignment wrapText="1"/>
    </xf>
    <xf numFmtId="0" fontId="0" fillId="0" borderId="0" xfId="0" applyProtection="1">
      <protection locked="0"/>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164" fontId="2" fillId="4" borderId="12" xfId="0" applyNumberFormat="1" applyFont="1" applyFill="1" applyBorder="1" applyAlignment="1">
      <alignment horizontal="right"/>
    </xf>
    <xf numFmtId="164" fontId="2" fillId="4" borderId="9" xfId="0" applyNumberFormat="1" applyFont="1" applyFill="1" applyBorder="1" applyAlignment="1">
      <alignment horizontal="right"/>
    </xf>
    <xf numFmtId="164" fontId="0" fillId="2" borderId="2" xfId="0" applyNumberFormat="1" applyFill="1" applyBorder="1" applyAlignment="1">
      <alignment horizontal="center"/>
    </xf>
    <xf numFmtId="164" fontId="0" fillId="2" borderId="4" xfId="0" applyNumberFormat="1" applyFill="1" applyBorder="1" applyAlignment="1">
      <alignment horizontal="center"/>
    </xf>
    <xf numFmtId="164" fontId="0" fillId="2" borderId="1" xfId="0" applyNumberFormat="1" applyFill="1" applyBorder="1" applyAlignment="1">
      <alignment horizontal="center"/>
    </xf>
    <xf numFmtId="164" fontId="0" fillId="2" borderId="5" xfId="0" applyNumberFormat="1" applyFill="1" applyBorder="1" applyAlignment="1">
      <alignment horizontal="center"/>
    </xf>
    <xf numFmtId="164" fontId="0" fillId="2" borderId="6" xfId="0" applyNumberFormat="1" applyFill="1" applyBorder="1" applyAlignment="1">
      <alignment horizontal="center"/>
    </xf>
    <xf numFmtId="164" fontId="0" fillId="2" borderId="8" xfId="0" applyNumberFormat="1" applyFill="1" applyBorder="1" applyAlignment="1">
      <alignment horizontal="center"/>
    </xf>
    <xf numFmtId="0" fontId="5" fillId="0" borderId="9" xfId="0" applyFont="1" applyBorder="1" applyAlignment="1">
      <alignment horizontal="left" vertical="center" wrapText="1"/>
    </xf>
    <xf numFmtId="0" fontId="0" fillId="3" borderId="9" xfId="0" applyFill="1" applyBorder="1" applyAlignment="1">
      <alignment horizontal="center" vertical="center" textRotation="90" wrapText="1"/>
    </xf>
    <xf numFmtId="0" fontId="1" fillId="3" borderId="14" xfId="0" applyFont="1" applyFill="1" applyBorder="1" applyAlignment="1">
      <alignment horizontal="center" vertical="center" textRotation="90" wrapText="1"/>
    </xf>
    <xf numFmtId="0" fontId="1" fillId="3" borderId="15" xfId="0" applyFont="1" applyFill="1" applyBorder="1" applyAlignment="1">
      <alignment horizontal="center" vertical="center" textRotation="90" wrapText="1"/>
    </xf>
    <xf numFmtId="0" fontId="1" fillId="3" borderId="11" xfId="0" applyFont="1" applyFill="1" applyBorder="1" applyAlignment="1">
      <alignment horizontal="center" vertical="center" textRotation="90" wrapText="1"/>
    </xf>
    <xf numFmtId="164" fontId="0" fillId="2" borderId="13" xfId="0" applyNumberFormat="1" applyFill="1" applyBorder="1" applyAlignment="1">
      <alignment horizontal="center"/>
    </xf>
    <xf numFmtId="164" fontId="0" fillId="2" borderId="12" xfId="0" applyNumberFormat="1" applyFill="1" applyBorder="1" applyAlignment="1">
      <alignment horizontal="center"/>
    </xf>
    <xf numFmtId="0" fontId="5" fillId="0" borderId="11" xfId="0" applyFont="1" applyBorder="1" applyAlignment="1">
      <alignment horizontal="left" vertical="center" wrapText="1"/>
    </xf>
    <xf numFmtId="0" fontId="1" fillId="3" borderId="9" xfId="0" applyFont="1" applyFill="1" applyBorder="1" applyAlignment="1">
      <alignment horizontal="center" vertical="center" textRotation="90" wrapText="1"/>
    </xf>
    <xf numFmtId="0" fontId="0" fillId="0" borderId="13" xfId="0" applyBorder="1" applyAlignment="1" applyProtection="1">
      <alignment horizontal="justify" vertical="top" wrapText="1"/>
      <protection locked="0"/>
    </xf>
    <xf numFmtId="0" fontId="0" fillId="0" borderId="10" xfId="0" applyBorder="1" applyAlignment="1" applyProtection="1">
      <alignment horizontal="justify" vertical="top" wrapText="1"/>
      <protection locked="0"/>
    </xf>
    <xf numFmtId="0" fontId="0" fillId="0" borderId="12" xfId="0" applyBorder="1" applyAlignment="1" applyProtection="1">
      <alignment horizontal="justify" vertical="top" wrapText="1"/>
      <protection locked="0"/>
    </xf>
    <xf numFmtId="0" fontId="0" fillId="0" borderId="13" xfId="0" applyBorder="1" applyAlignment="1">
      <alignment horizontal="left" vertical="center" wrapText="1"/>
    </xf>
    <xf numFmtId="0" fontId="0" fillId="0" borderId="10" xfId="0" applyBorder="1" applyAlignment="1">
      <alignment horizontal="left" vertical="center" wrapText="1"/>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164" fontId="0" fillId="2" borderId="2" xfId="0" applyNumberFormat="1" applyFill="1" applyBorder="1" applyAlignment="1">
      <alignment horizontal="center" wrapText="1"/>
    </xf>
    <xf numFmtId="164" fontId="0" fillId="2" borderId="4" xfId="0" applyNumberFormat="1" applyFill="1" applyBorder="1" applyAlignment="1">
      <alignment horizontal="center" wrapText="1"/>
    </xf>
    <xf numFmtId="164" fontId="0" fillId="2" borderId="1" xfId="0" applyNumberFormat="1" applyFill="1" applyBorder="1" applyAlignment="1">
      <alignment horizontal="center" wrapText="1"/>
    </xf>
    <xf numFmtId="164" fontId="0" fillId="2" borderId="5" xfId="0" applyNumberFormat="1" applyFill="1" applyBorder="1" applyAlignment="1">
      <alignment horizontal="center" wrapText="1"/>
    </xf>
    <xf numFmtId="164" fontId="0" fillId="2" borderId="6" xfId="0" applyNumberFormat="1" applyFill="1" applyBorder="1" applyAlignment="1">
      <alignment horizontal="center" wrapText="1"/>
    </xf>
    <xf numFmtId="164" fontId="0" fillId="2" borderId="8" xfId="0" applyNumberFormat="1" applyFill="1" applyBorder="1" applyAlignment="1">
      <alignment horizont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xf numFmtId="0" fontId="2" fillId="0" borderId="9" xfId="0" applyFont="1" applyBorder="1" applyAlignment="1">
      <alignment horizontal="left" vertical="center" wrapText="1"/>
    </xf>
    <xf numFmtId="164" fontId="2" fillId="4" borderId="13" xfId="0" applyNumberFormat="1" applyFont="1" applyFill="1" applyBorder="1" applyAlignment="1">
      <alignment horizontal="right"/>
    </xf>
    <xf numFmtId="0" fontId="0" fillId="0" borderId="13" xfId="0"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left" vertical="center" wrapText="1"/>
    </xf>
  </cellXfs>
  <cellStyles count="1">
    <cellStyle name="Standard" xfId="0" builtinId="0"/>
  </cellStyles>
  <dxfs count="0"/>
  <tableStyles count="0" defaultTableStyle="TableStyleMedium2" defaultPivotStyle="PivotStyleMedium9"/>
  <colors>
    <mruColors>
      <color rgb="FF0070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6"/>
  <sheetViews>
    <sheetView tabSelected="1" view="pageLayout" zoomScale="80" zoomScaleNormal="100" zoomScalePageLayoutView="80" workbookViewId="0">
      <selection activeCell="C2" sqref="C2"/>
    </sheetView>
  </sheetViews>
  <sheetFormatPr baseColWidth="10" defaultColWidth="9.109375" defaultRowHeight="14.4" x14ac:dyDescent="0.3"/>
  <cols>
    <col min="1" max="1" width="7.109375" customWidth="1"/>
    <col min="2" max="2" width="6.109375" style="31" customWidth="1"/>
    <col min="3" max="3" width="37.88671875" customWidth="1"/>
    <col min="4" max="4" width="8.5546875" customWidth="1"/>
    <col min="5" max="5" width="8.44140625" customWidth="1"/>
    <col min="6" max="6" width="17.6640625" customWidth="1"/>
    <col min="7" max="7" width="19" customWidth="1"/>
    <col min="8" max="8" width="14.44140625" customWidth="1"/>
    <col min="9" max="9" width="20.6640625" customWidth="1"/>
  </cols>
  <sheetData>
    <row r="1" spans="1:9" ht="15.6" x14ac:dyDescent="0.3">
      <c r="A1" s="75" t="s">
        <v>10</v>
      </c>
      <c r="B1" s="76"/>
      <c r="C1" s="76"/>
      <c r="D1" s="76"/>
      <c r="E1" s="76"/>
      <c r="F1" s="76"/>
      <c r="G1" s="76"/>
      <c r="H1" s="76"/>
      <c r="I1" s="77"/>
    </row>
    <row r="2" spans="1:9" ht="15.6" x14ac:dyDescent="0.3">
      <c r="A2" s="93" t="s">
        <v>15</v>
      </c>
      <c r="B2" s="93"/>
      <c r="C2" s="34"/>
      <c r="D2" s="35"/>
      <c r="E2" s="36"/>
      <c r="F2" s="36"/>
      <c r="G2" s="36"/>
      <c r="H2" s="37"/>
      <c r="I2" s="38"/>
    </row>
    <row r="3" spans="1:9" ht="15.6" x14ac:dyDescent="0.3">
      <c r="A3" s="86" t="s">
        <v>47</v>
      </c>
      <c r="B3" s="86"/>
      <c r="C3" s="39"/>
      <c r="D3" s="40"/>
      <c r="E3" s="41"/>
      <c r="F3" s="41"/>
      <c r="G3" s="41"/>
      <c r="H3" s="37"/>
      <c r="I3" s="38"/>
    </row>
    <row r="4" spans="1:9" ht="15.6" x14ac:dyDescent="0.3">
      <c r="A4" s="86" t="s">
        <v>11</v>
      </c>
      <c r="B4" s="86"/>
      <c r="C4" s="42"/>
      <c r="D4" s="43"/>
      <c r="E4" s="44"/>
      <c r="F4" s="44"/>
      <c r="G4" s="44"/>
      <c r="H4" s="37"/>
      <c r="I4" s="38"/>
    </row>
    <row r="5" spans="1:9" ht="15.6" x14ac:dyDescent="0.3">
      <c r="A5" s="86" t="s">
        <v>16</v>
      </c>
      <c r="B5" s="86"/>
      <c r="C5" s="42" t="s">
        <v>33</v>
      </c>
      <c r="D5" s="43"/>
      <c r="E5" s="44"/>
      <c r="F5" s="44"/>
      <c r="G5" s="44"/>
      <c r="H5" s="37"/>
      <c r="I5" s="38"/>
    </row>
    <row r="6" spans="1:9" ht="15.6" x14ac:dyDescent="0.3">
      <c r="A6" s="86" t="s">
        <v>34</v>
      </c>
      <c r="B6" s="86"/>
      <c r="C6" s="39" t="s">
        <v>21</v>
      </c>
      <c r="D6" s="45"/>
      <c r="E6" s="46"/>
      <c r="F6" s="46"/>
      <c r="G6" s="46"/>
      <c r="H6" s="47"/>
      <c r="I6" s="60"/>
    </row>
    <row r="7" spans="1:9" x14ac:dyDescent="0.3">
      <c r="A7" s="28"/>
      <c r="B7" s="29"/>
      <c r="C7" s="27"/>
      <c r="D7" s="27"/>
      <c r="E7" s="27"/>
      <c r="F7" s="27"/>
      <c r="G7" s="27"/>
      <c r="H7" s="30"/>
      <c r="I7" s="61"/>
    </row>
    <row r="8" spans="1:9" x14ac:dyDescent="0.3">
      <c r="A8" s="17" t="s">
        <v>5</v>
      </c>
      <c r="B8" s="17" t="s">
        <v>4</v>
      </c>
      <c r="C8" s="18" t="s">
        <v>0</v>
      </c>
      <c r="D8" s="17" t="s">
        <v>1</v>
      </c>
      <c r="E8" s="19" t="s">
        <v>2</v>
      </c>
      <c r="F8" s="19" t="s">
        <v>51</v>
      </c>
      <c r="G8" s="17" t="s">
        <v>3</v>
      </c>
      <c r="H8" s="100" t="s">
        <v>8</v>
      </c>
      <c r="I8" s="101"/>
    </row>
    <row r="9" spans="1:9" ht="28.8" x14ac:dyDescent="0.3">
      <c r="A9" s="88" t="s">
        <v>25</v>
      </c>
      <c r="B9" s="6">
        <v>1001</v>
      </c>
      <c r="C9" s="10" t="s">
        <v>42</v>
      </c>
      <c r="D9" s="8" t="s">
        <v>7</v>
      </c>
      <c r="E9" s="9"/>
      <c r="F9" s="20"/>
      <c r="G9" s="20" t="str">
        <f>IF(OR(F9="",E9=""),"",F9*E9)</f>
        <v/>
      </c>
      <c r="H9" s="80"/>
      <c r="I9" s="81"/>
    </row>
    <row r="10" spans="1:9" ht="28.8" x14ac:dyDescent="0.3">
      <c r="A10" s="89"/>
      <c r="B10" s="6">
        <v>1002</v>
      </c>
      <c r="C10" s="10" t="s">
        <v>66</v>
      </c>
      <c r="D10" s="8" t="s">
        <v>7</v>
      </c>
      <c r="E10" s="9"/>
      <c r="F10" s="20"/>
      <c r="G10" s="20" t="str">
        <f t="shared" ref="G10:G18" si="0">IF(OR(F10="",E10=""),"",F10*E10)</f>
        <v/>
      </c>
      <c r="H10" s="82"/>
      <c r="I10" s="83"/>
    </row>
    <row r="11" spans="1:9" x14ac:dyDescent="0.3">
      <c r="A11" s="89"/>
      <c r="B11" s="6">
        <v>1003</v>
      </c>
      <c r="C11" s="7" t="s">
        <v>76</v>
      </c>
      <c r="D11" s="8" t="s">
        <v>7</v>
      </c>
      <c r="E11" s="9"/>
      <c r="F11" s="20"/>
      <c r="G11" s="20" t="str">
        <f t="shared" si="0"/>
        <v/>
      </c>
      <c r="H11" s="82"/>
      <c r="I11" s="83"/>
    </row>
    <row r="12" spans="1:9" ht="28.8" x14ac:dyDescent="0.3">
      <c r="A12" s="89"/>
      <c r="B12" s="6">
        <v>1004</v>
      </c>
      <c r="C12" s="10" t="s">
        <v>67</v>
      </c>
      <c r="D12" s="8" t="s">
        <v>35</v>
      </c>
      <c r="E12" s="9"/>
      <c r="F12" s="20"/>
      <c r="G12" s="20" t="str">
        <f t="shared" si="0"/>
        <v/>
      </c>
      <c r="H12" s="82"/>
      <c r="I12" s="83"/>
    </row>
    <row r="13" spans="1:9" x14ac:dyDescent="0.3">
      <c r="A13" s="89"/>
      <c r="B13" s="6">
        <v>1005</v>
      </c>
      <c r="C13" s="25" t="s">
        <v>18</v>
      </c>
      <c r="D13" s="8" t="s">
        <v>9</v>
      </c>
      <c r="E13" s="9"/>
      <c r="F13" s="20"/>
      <c r="G13" s="20" t="str">
        <f t="shared" si="0"/>
        <v/>
      </c>
      <c r="H13" s="82"/>
      <c r="I13" s="83"/>
    </row>
    <row r="14" spans="1:9" x14ac:dyDescent="0.3">
      <c r="A14" s="89"/>
      <c r="B14" s="6">
        <v>1006</v>
      </c>
      <c r="C14" s="26" t="s">
        <v>29</v>
      </c>
      <c r="D14" s="8" t="s">
        <v>9</v>
      </c>
      <c r="E14" s="9"/>
      <c r="F14" s="20"/>
      <c r="G14" s="20" t="str">
        <f t="shared" si="0"/>
        <v/>
      </c>
      <c r="H14" s="82"/>
      <c r="I14" s="83"/>
    </row>
    <row r="15" spans="1:9" ht="28.8" x14ac:dyDescent="0.3">
      <c r="A15" s="89"/>
      <c r="B15" s="6">
        <v>1007</v>
      </c>
      <c r="C15" s="10" t="s">
        <v>68</v>
      </c>
      <c r="D15" s="8" t="s">
        <v>7</v>
      </c>
      <c r="E15" s="9"/>
      <c r="F15" s="20"/>
      <c r="G15" s="20" t="str">
        <f t="shared" si="0"/>
        <v/>
      </c>
      <c r="H15" s="82"/>
      <c r="I15" s="83"/>
    </row>
    <row r="16" spans="1:9" x14ac:dyDescent="0.3">
      <c r="A16" s="89"/>
      <c r="B16" s="6">
        <v>1008</v>
      </c>
      <c r="C16" s="10" t="s">
        <v>77</v>
      </c>
      <c r="D16" s="8" t="s">
        <v>7</v>
      </c>
      <c r="E16" s="9"/>
      <c r="F16" s="20"/>
      <c r="G16" s="20" t="str">
        <f t="shared" si="0"/>
        <v/>
      </c>
      <c r="H16" s="82"/>
      <c r="I16" s="83"/>
    </row>
    <row r="17" spans="1:9" x14ac:dyDescent="0.3">
      <c r="A17" s="89"/>
      <c r="B17" s="6">
        <v>1009</v>
      </c>
      <c r="C17" s="7" t="s">
        <v>22</v>
      </c>
      <c r="D17" s="8" t="s">
        <v>7</v>
      </c>
      <c r="E17" s="9"/>
      <c r="F17" s="20"/>
      <c r="G17" s="20" t="str">
        <f t="shared" si="0"/>
        <v/>
      </c>
      <c r="H17" s="82"/>
      <c r="I17" s="83"/>
    </row>
    <row r="18" spans="1:9" ht="28.8" x14ac:dyDescent="0.3">
      <c r="A18" s="89"/>
      <c r="B18" s="6">
        <v>1010</v>
      </c>
      <c r="C18" s="10" t="s">
        <v>69</v>
      </c>
      <c r="D18" s="8" t="s">
        <v>9</v>
      </c>
      <c r="E18" s="9"/>
      <c r="F18" s="20"/>
      <c r="G18" s="20" t="str">
        <f t="shared" si="0"/>
        <v/>
      </c>
      <c r="H18" s="84"/>
      <c r="I18" s="85"/>
    </row>
    <row r="19" spans="1:9" x14ac:dyDescent="0.3">
      <c r="A19" s="90"/>
      <c r="B19" s="13"/>
      <c r="C19" s="14"/>
      <c r="D19" s="14"/>
      <c r="E19" s="15"/>
      <c r="F19" s="22"/>
      <c r="G19" s="22"/>
      <c r="H19" s="78">
        <f>ROUNDUP(SUM(G9:G18)/100,0)*100</f>
        <v>0</v>
      </c>
      <c r="I19" s="79"/>
    </row>
    <row r="20" spans="1:9" x14ac:dyDescent="0.3">
      <c r="C20" s="26"/>
      <c r="D20" s="26"/>
      <c r="F20" s="32"/>
    </row>
    <row r="21" spans="1:9" ht="28.8" x14ac:dyDescent="0.3">
      <c r="A21" s="87" t="s">
        <v>48</v>
      </c>
      <c r="B21" s="6">
        <v>2001</v>
      </c>
      <c r="C21" s="10" t="s">
        <v>70</v>
      </c>
      <c r="D21" s="8" t="s">
        <v>36</v>
      </c>
      <c r="E21" s="9"/>
      <c r="F21" s="20"/>
      <c r="G21" s="16" t="str">
        <f t="shared" ref="G21:G40" si="1">IF(OR(F21="",E21=""),"",F21*E21)</f>
        <v/>
      </c>
      <c r="H21" s="102"/>
      <c r="I21" s="103"/>
    </row>
    <row r="22" spans="1:9" ht="60" customHeight="1" x14ac:dyDescent="0.3">
      <c r="A22" s="87"/>
      <c r="B22" s="6">
        <v>2002</v>
      </c>
      <c r="C22" s="10" t="s">
        <v>71</v>
      </c>
      <c r="D22" s="8" t="s">
        <v>36</v>
      </c>
      <c r="E22" s="9"/>
      <c r="F22" s="20"/>
      <c r="G22" s="16" t="str">
        <f t="shared" si="1"/>
        <v/>
      </c>
      <c r="H22" s="104"/>
      <c r="I22" s="105"/>
    </row>
    <row r="23" spans="1:9" x14ac:dyDescent="0.3">
      <c r="A23" s="87"/>
      <c r="B23" s="6">
        <v>2003</v>
      </c>
      <c r="C23" s="10" t="s">
        <v>23</v>
      </c>
      <c r="D23" s="8" t="s">
        <v>36</v>
      </c>
      <c r="E23" s="9"/>
      <c r="F23" s="20"/>
      <c r="G23" s="16" t="str">
        <f t="shared" si="1"/>
        <v/>
      </c>
      <c r="H23" s="106"/>
      <c r="I23" s="107"/>
    </row>
    <row r="24" spans="1:9" x14ac:dyDescent="0.3">
      <c r="A24" s="87"/>
      <c r="B24" s="13"/>
      <c r="C24" s="14"/>
      <c r="D24" s="14"/>
      <c r="E24" s="15"/>
      <c r="F24" s="22"/>
      <c r="G24" s="22"/>
      <c r="H24" s="78">
        <f>ROUNDUP(SUM(G21:G23)/100,0)*100</f>
        <v>0</v>
      </c>
      <c r="I24" s="79"/>
    </row>
    <row r="25" spans="1:9" x14ac:dyDescent="0.3">
      <c r="A25" s="31"/>
      <c r="C25" s="26"/>
      <c r="D25" s="26"/>
      <c r="F25" s="32"/>
      <c r="G25" s="32" t="str">
        <f t="shared" si="1"/>
        <v/>
      </c>
      <c r="H25" s="32"/>
    </row>
    <row r="26" spans="1:9" ht="28.8" x14ac:dyDescent="0.3">
      <c r="A26" s="87" t="s">
        <v>31</v>
      </c>
      <c r="B26" s="6">
        <v>3001</v>
      </c>
      <c r="C26" s="23" t="s">
        <v>61</v>
      </c>
      <c r="D26" s="8" t="s">
        <v>36</v>
      </c>
      <c r="E26" s="9"/>
      <c r="F26" s="20"/>
      <c r="G26" s="16" t="str">
        <f t="shared" si="1"/>
        <v/>
      </c>
      <c r="H26" s="80"/>
      <c r="I26" s="81"/>
    </row>
    <row r="27" spans="1:9" ht="28.8" x14ac:dyDescent="0.3">
      <c r="A27" s="87"/>
      <c r="B27" s="6">
        <v>3002</v>
      </c>
      <c r="C27" s="23" t="s">
        <v>62</v>
      </c>
      <c r="D27" s="8" t="s">
        <v>36</v>
      </c>
      <c r="E27" s="9"/>
      <c r="F27" s="20"/>
      <c r="G27" s="16" t="str">
        <f t="shared" si="1"/>
        <v/>
      </c>
      <c r="H27" s="82"/>
      <c r="I27" s="83"/>
    </row>
    <row r="28" spans="1:9" ht="43.2" x14ac:dyDescent="0.3">
      <c r="A28" s="87"/>
      <c r="B28" s="6">
        <v>3003</v>
      </c>
      <c r="C28" s="24" t="s">
        <v>63</v>
      </c>
      <c r="D28" s="8" t="s">
        <v>36</v>
      </c>
      <c r="E28" s="9"/>
      <c r="F28" s="20"/>
      <c r="G28" s="16" t="str">
        <f t="shared" si="1"/>
        <v/>
      </c>
      <c r="H28" s="82"/>
      <c r="I28" s="83"/>
    </row>
    <row r="29" spans="1:9" ht="72" x14ac:dyDescent="0.3">
      <c r="A29" s="87"/>
      <c r="B29" s="6">
        <v>3004</v>
      </c>
      <c r="C29" s="24" t="s">
        <v>78</v>
      </c>
      <c r="D29" s="8" t="s">
        <v>36</v>
      </c>
      <c r="E29" s="9"/>
      <c r="F29" s="20"/>
      <c r="G29" s="16" t="str">
        <f t="shared" si="1"/>
        <v/>
      </c>
      <c r="H29" s="82"/>
      <c r="I29" s="83"/>
    </row>
    <row r="30" spans="1:9" ht="86.4" x14ac:dyDescent="0.3">
      <c r="A30" s="87"/>
      <c r="B30" s="6">
        <v>3005</v>
      </c>
      <c r="C30" s="24" t="s">
        <v>79</v>
      </c>
      <c r="D30" s="8" t="s">
        <v>36</v>
      </c>
      <c r="E30" s="9"/>
      <c r="F30" s="20"/>
      <c r="G30" s="16" t="str">
        <f t="shared" si="1"/>
        <v/>
      </c>
      <c r="H30" s="82"/>
      <c r="I30" s="83"/>
    </row>
    <row r="31" spans="1:9" ht="43.2" x14ac:dyDescent="0.3">
      <c r="A31" s="87"/>
      <c r="B31" s="6">
        <v>3006</v>
      </c>
      <c r="C31" s="10" t="s">
        <v>64</v>
      </c>
      <c r="D31" s="8" t="s">
        <v>36</v>
      </c>
      <c r="E31" s="9"/>
      <c r="F31" s="20"/>
      <c r="G31" s="16" t="str">
        <f t="shared" si="1"/>
        <v/>
      </c>
      <c r="H31" s="84"/>
      <c r="I31" s="85"/>
    </row>
    <row r="32" spans="1:9" x14ac:dyDescent="0.3">
      <c r="A32" s="87"/>
      <c r="B32" s="21"/>
      <c r="C32" s="14"/>
      <c r="D32" s="14"/>
      <c r="E32" s="15"/>
      <c r="F32" s="22"/>
      <c r="G32" s="22"/>
      <c r="H32" s="78">
        <f>ROUNDUP(SUM(G26:G31)/100,0)*100</f>
        <v>0</v>
      </c>
      <c r="I32" s="79"/>
    </row>
    <row r="33" spans="1:10" x14ac:dyDescent="0.3">
      <c r="A33" s="31"/>
      <c r="C33" s="26"/>
      <c r="D33" s="26"/>
      <c r="F33" s="32"/>
      <c r="G33" t="str">
        <f t="shared" ref="G33:G34" si="2">IF(OR(F33="",E33=""),"",F33*E33)</f>
        <v/>
      </c>
      <c r="H33" s="32"/>
    </row>
    <row r="34" spans="1:10" ht="28.8" x14ac:dyDescent="0.3">
      <c r="A34" s="94" t="s">
        <v>43</v>
      </c>
      <c r="B34" s="6">
        <v>4001</v>
      </c>
      <c r="C34" s="24" t="s">
        <v>65</v>
      </c>
      <c r="D34" s="8" t="s">
        <v>36</v>
      </c>
      <c r="E34" s="9"/>
      <c r="F34" s="20"/>
      <c r="G34" s="16" t="str">
        <f t="shared" si="2"/>
        <v/>
      </c>
      <c r="H34" s="91"/>
      <c r="I34" s="92"/>
      <c r="J34" s="26"/>
    </row>
    <row r="35" spans="1:10" x14ac:dyDescent="0.3">
      <c r="A35" s="94"/>
      <c r="B35" s="21"/>
      <c r="C35" s="14"/>
      <c r="D35" s="14"/>
      <c r="E35" s="15"/>
      <c r="F35" s="22"/>
      <c r="G35" s="22"/>
      <c r="H35" s="78">
        <f>ROUNDUP(SUM(G34:G34)/100,0)*100</f>
        <v>0</v>
      </c>
      <c r="I35" s="79"/>
    </row>
    <row r="36" spans="1:10" x14ac:dyDescent="0.3">
      <c r="A36" s="31"/>
      <c r="C36" s="26"/>
      <c r="D36" s="26"/>
      <c r="F36" s="32"/>
      <c r="G36" t="str">
        <f t="shared" si="1"/>
        <v/>
      </c>
      <c r="H36" s="32"/>
    </row>
    <row r="37" spans="1:10" ht="28.8" x14ac:dyDescent="0.3">
      <c r="A37" s="94" t="s">
        <v>44</v>
      </c>
      <c r="B37" s="6">
        <v>5001</v>
      </c>
      <c r="C37" s="10" t="s">
        <v>72</v>
      </c>
      <c r="D37" s="8" t="s">
        <v>36</v>
      </c>
      <c r="E37" s="9"/>
      <c r="F37" s="20"/>
      <c r="G37" s="16" t="str">
        <f t="shared" si="1"/>
        <v/>
      </c>
      <c r="H37" s="80"/>
      <c r="I37" s="81"/>
    </row>
    <row r="38" spans="1:10" ht="28.8" x14ac:dyDescent="0.3">
      <c r="A38" s="94"/>
      <c r="B38" s="6">
        <v>5002</v>
      </c>
      <c r="C38" s="10" t="s">
        <v>73</v>
      </c>
      <c r="D38" s="8" t="s">
        <v>36</v>
      </c>
      <c r="E38" s="9"/>
      <c r="F38" s="20"/>
      <c r="G38" s="16" t="str">
        <f t="shared" si="1"/>
        <v/>
      </c>
      <c r="H38" s="82"/>
      <c r="I38" s="83"/>
    </row>
    <row r="39" spans="1:10" ht="28.8" x14ac:dyDescent="0.3">
      <c r="A39" s="94"/>
      <c r="B39" s="6">
        <v>5003</v>
      </c>
      <c r="C39" s="10" t="s">
        <v>20</v>
      </c>
      <c r="D39" s="8" t="s">
        <v>35</v>
      </c>
      <c r="E39" s="9"/>
      <c r="F39" s="20"/>
      <c r="G39" s="16" t="str">
        <f t="shared" si="1"/>
        <v/>
      </c>
      <c r="H39" s="82"/>
      <c r="I39" s="83"/>
    </row>
    <row r="40" spans="1:10" ht="28.8" x14ac:dyDescent="0.3">
      <c r="A40" s="94"/>
      <c r="B40" s="6">
        <v>5004</v>
      </c>
      <c r="C40" s="10" t="s">
        <v>74</v>
      </c>
      <c r="D40" s="8" t="s">
        <v>35</v>
      </c>
      <c r="E40" s="9"/>
      <c r="F40" s="20"/>
      <c r="G40" s="16" t="str">
        <f t="shared" si="1"/>
        <v/>
      </c>
      <c r="H40" s="84"/>
      <c r="I40" s="85"/>
    </row>
    <row r="41" spans="1:10" x14ac:dyDescent="0.3">
      <c r="A41" s="94"/>
      <c r="B41" s="21"/>
      <c r="C41" s="14"/>
      <c r="D41" s="14"/>
      <c r="E41" s="15"/>
      <c r="F41" s="22"/>
      <c r="G41" s="22"/>
      <c r="H41" s="78">
        <f>ROUNDUP(SUM(G37:G40)/100,0)*100</f>
        <v>0</v>
      </c>
      <c r="I41" s="79"/>
    </row>
    <row r="42" spans="1:10" x14ac:dyDescent="0.3">
      <c r="C42" s="26"/>
      <c r="D42" s="26"/>
      <c r="F42" s="32"/>
      <c r="I42" s="33"/>
    </row>
    <row r="43" spans="1:10" x14ac:dyDescent="0.3">
      <c r="A43" s="115" t="s">
        <v>10</v>
      </c>
      <c r="B43" s="116"/>
      <c r="C43" s="116"/>
      <c r="D43" s="116"/>
      <c r="E43" s="116"/>
      <c r="F43" s="116"/>
      <c r="G43" s="116"/>
      <c r="H43" s="116"/>
      <c r="I43" s="117"/>
    </row>
    <row r="44" spans="1:10" x14ac:dyDescent="0.3">
      <c r="A44" s="118" t="s">
        <v>15</v>
      </c>
      <c r="B44" s="118"/>
      <c r="C44" s="48" t="str">
        <f>IF(C2="","",C2)</f>
        <v/>
      </c>
      <c r="D44" s="72"/>
      <c r="E44" s="73"/>
      <c r="F44" s="73"/>
      <c r="G44" s="73"/>
      <c r="H44" s="62"/>
      <c r="I44" s="63"/>
    </row>
    <row r="45" spans="1:10" x14ac:dyDescent="0.3">
      <c r="A45" s="110" t="s">
        <v>47</v>
      </c>
      <c r="B45" s="110"/>
      <c r="C45" s="50" t="str">
        <f>IF(C3="","",C3)</f>
        <v/>
      </c>
      <c r="D45" s="51"/>
      <c r="E45" s="52"/>
      <c r="F45" s="52"/>
      <c r="G45" s="52"/>
      <c r="I45" s="49"/>
    </row>
    <row r="46" spans="1:10" x14ac:dyDescent="0.3">
      <c r="A46" s="110" t="s">
        <v>11</v>
      </c>
      <c r="B46" s="110"/>
      <c r="C46" s="50" t="str">
        <f>IF(C4="","",C4)</f>
        <v/>
      </c>
      <c r="D46" s="53"/>
      <c r="E46" s="54"/>
      <c r="F46" s="54"/>
      <c r="G46" s="54"/>
      <c r="I46" s="49"/>
    </row>
    <row r="47" spans="1:10" x14ac:dyDescent="0.3">
      <c r="A47" s="110" t="s">
        <v>16</v>
      </c>
      <c r="B47" s="110"/>
      <c r="C47" s="50" t="str">
        <f>C5</f>
        <v>Musterstadt</v>
      </c>
      <c r="D47" s="53"/>
      <c r="E47" s="54"/>
      <c r="F47" s="54"/>
      <c r="G47" s="54"/>
      <c r="I47" s="49"/>
    </row>
    <row r="48" spans="1:10" x14ac:dyDescent="0.3">
      <c r="A48" s="110" t="s">
        <v>34</v>
      </c>
      <c r="B48" s="110"/>
      <c r="C48" s="50" t="str">
        <f>C6</f>
        <v>Musterhaltestelle</v>
      </c>
      <c r="D48" s="55"/>
      <c r="E48" s="56"/>
      <c r="F48" s="56"/>
      <c r="G48" s="56"/>
      <c r="H48" s="27"/>
      <c r="I48" s="64"/>
    </row>
    <row r="49" spans="1:9" x14ac:dyDescent="0.3">
      <c r="A49" s="28"/>
      <c r="B49" s="29"/>
      <c r="C49" s="27"/>
      <c r="D49" s="27"/>
      <c r="E49" s="27"/>
      <c r="F49" s="27"/>
      <c r="G49" s="27"/>
      <c r="H49" s="62"/>
    </row>
    <row r="50" spans="1:9" x14ac:dyDescent="0.3">
      <c r="A50" s="17" t="s">
        <v>5</v>
      </c>
      <c r="B50" s="17" t="s">
        <v>4</v>
      </c>
      <c r="C50" s="18" t="s">
        <v>0</v>
      </c>
      <c r="D50" s="17" t="s">
        <v>1</v>
      </c>
      <c r="E50" s="19" t="s">
        <v>2</v>
      </c>
      <c r="F50" s="19" t="s">
        <v>51</v>
      </c>
      <c r="G50" s="17" t="s">
        <v>3</v>
      </c>
      <c r="H50" s="108" t="s">
        <v>8</v>
      </c>
      <c r="I50" s="109"/>
    </row>
    <row r="51" spans="1:9" x14ac:dyDescent="0.3">
      <c r="A51" s="94" t="s">
        <v>45</v>
      </c>
      <c r="B51" s="6">
        <v>6001</v>
      </c>
      <c r="C51" s="7" t="s">
        <v>26</v>
      </c>
      <c r="D51" s="8" t="s">
        <v>7</v>
      </c>
      <c r="E51" s="9"/>
      <c r="F51" s="20"/>
      <c r="G51" s="16" t="str">
        <f t="shared" ref="G51:G58" si="3">IF(OR(F51="",E51=""),"",F51*E51)</f>
        <v/>
      </c>
      <c r="H51" s="80"/>
      <c r="I51" s="81"/>
    </row>
    <row r="52" spans="1:9" x14ac:dyDescent="0.3">
      <c r="A52" s="94"/>
      <c r="B52" s="6">
        <v>6002</v>
      </c>
      <c r="C52" s="7" t="s">
        <v>41</v>
      </c>
      <c r="D52" s="8" t="s">
        <v>7</v>
      </c>
      <c r="E52" s="9"/>
      <c r="F52" s="20"/>
      <c r="G52" s="16" t="str">
        <f t="shared" si="3"/>
        <v/>
      </c>
      <c r="H52" s="82"/>
      <c r="I52" s="83"/>
    </row>
    <row r="53" spans="1:9" x14ac:dyDescent="0.3">
      <c r="A53" s="94"/>
      <c r="B53" s="6">
        <v>6003</v>
      </c>
      <c r="C53" s="10" t="s">
        <v>27</v>
      </c>
      <c r="D53" s="8" t="s">
        <v>7</v>
      </c>
      <c r="E53" s="9"/>
      <c r="F53" s="20"/>
      <c r="G53" s="16" t="str">
        <f t="shared" si="3"/>
        <v/>
      </c>
      <c r="H53" s="82"/>
      <c r="I53" s="83"/>
    </row>
    <row r="54" spans="1:9" ht="28.8" x14ac:dyDescent="0.3">
      <c r="A54" s="94"/>
      <c r="B54" s="6">
        <v>6004</v>
      </c>
      <c r="C54" s="10" t="s">
        <v>55</v>
      </c>
      <c r="D54" s="8" t="s">
        <v>7</v>
      </c>
      <c r="E54" s="9"/>
      <c r="F54" s="20"/>
      <c r="G54" s="16" t="str">
        <f t="shared" si="3"/>
        <v/>
      </c>
      <c r="H54" s="82"/>
      <c r="I54" s="83"/>
    </row>
    <row r="55" spans="1:9" ht="28.8" x14ac:dyDescent="0.3">
      <c r="A55" s="94"/>
      <c r="B55" s="6">
        <v>6005</v>
      </c>
      <c r="C55" s="10" t="s">
        <v>75</v>
      </c>
      <c r="D55" s="8" t="s">
        <v>7</v>
      </c>
      <c r="E55" s="9"/>
      <c r="F55" s="20"/>
      <c r="G55" s="16" t="str">
        <f t="shared" si="3"/>
        <v/>
      </c>
      <c r="H55" s="82"/>
      <c r="I55" s="83"/>
    </row>
    <row r="56" spans="1:9" ht="28.8" x14ac:dyDescent="0.3">
      <c r="A56" s="94"/>
      <c r="B56" s="6">
        <v>6006</v>
      </c>
      <c r="C56" s="10" t="s">
        <v>56</v>
      </c>
      <c r="D56" s="8" t="s">
        <v>36</v>
      </c>
      <c r="E56" s="9"/>
      <c r="F56" s="20"/>
      <c r="G56" s="16" t="str">
        <f t="shared" si="3"/>
        <v/>
      </c>
      <c r="H56" s="82"/>
      <c r="I56" s="83"/>
    </row>
    <row r="57" spans="1:9" ht="28.8" x14ac:dyDescent="0.3">
      <c r="A57" s="94"/>
      <c r="B57" s="6">
        <v>6007</v>
      </c>
      <c r="C57" s="10" t="s">
        <v>57</v>
      </c>
      <c r="D57" s="8" t="s">
        <v>36</v>
      </c>
      <c r="E57" s="9"/>
      <c r="F57" s="20"/>
      <c r="G57" s="16" t="str">
        <f t="shared" si="3"/>
        <v/>
      </c>
      <c r="H57" s="82"/>
      <c r="I57" s="83"/>
    </row>
    <row r="58" spans="1:9" ht="28.8" x14ac:dyDescent="0.3">
      <c r="A58" s="94"/>
      <c r="B58" s="6">
        <v>6008</v>
      </c>
      <c r="C58" s="10" t="s">
        <v>58</v>
      </c>
      <c r="D58" s="8" t="s">
        <v>36</v>
      </c>
      <c r="E58" s="9"/>
      <c r="F58" s="20"/>
      <c r="G58" s="16" t="str">
        <f t="shared" si="3"/>
        <v/>
      </c>
      <c r="H58" s="82"/>
      <c r="I58" s="83"/>
    </row>
    <row r="59" spans="1:9" ht="43.2" x14ac:dyDescent="0.3">
      <c r="A59" s="94"/>
      <c r="B59" s="6">
        <v>6009</v>
      </c>
      <c r="C59" s="10" t="s">
        <v>59</v>
      </c>
      <c r="D59" s="8" t="s">
        <v>36</v>
      </c>
      <c r="E59" s="9"/>
      <c r="F59" s="20"/>
      <c r="G59" s="16" t="str">
        <f t="shared" ref="G59:G60" si="4">IF(OR(F59="",E59=""),"",F59*E59)</f>
        <v/>
      </c>
      <c r="H59" s="82"/>
      <c r="I59" s="83"/>
    </row>
    <row r="60" spans="1:9" ht="43.2" x14ac:dyDescent="0.3">
      <c r="A60" s="94"/>
      <c r="B60" s="6">
        <v>6010</v>
      </c>
      <c r="C60" s="10" t="s">
        <v>60</v>
      </c>
      <c r="D60" s="8" t="s">
        <v>36</v>
      </c>
      <c r="E60" s="9"/>
      <c r="F60" s="20"/>
      <c r="G60" s="16" t="str">
        <f t="shared" si="4"/>
        <v/>
      </c>
      <c r="H60" s="84"/>
      <c r="I60" s="85"/>
    </row>
    <row r="61" spans="1:9" x14ac:dyDescent="0.3">
      <c r="A61" s="94"/>
      <c r="B61" s="21"/>
      <c r="C61" s="14"/>
      <c r="D61" s="14"/>
      <c r="E61" s="15"/>
      <c r="F61" s="22"/>
      <c r="G61" s="22"/>
      <c r="H61" s="111">
        <f>ROUNDUP(SUM(G51:G60)/100,0)*100</f>
        <v>0</v>
      </c>
      <c r="I61" s="78"/>
    </row>
    <row r="62" spans="1:9" x14ac:dyDescent="0.3">
      <c r="C62" s="26"/>
      <c r="D62" s="26"/>
      <c r="F62" s="32"/>
    </row>
    <row r="63" spans="1:9" x14ac:dyDescent="0.3">
      <c r="A63" s="88" t="s">
        <v>6</v>
      </c>
      <c r="B63" s="6">
        <v>7001</v>
      </c>
      <c r="C63" s="7" t="s">
        <v>17</v>
      </c>
      <c r="D63" s="8" t="s">
        <v>36</v>
      </c>
      <c r="E63" s="9"/>
      <c r="F63" s="20"/>
      <c r="G63" s="20" t="str">
        <f>IF(OR(F63="",E63=""),"",F63*E63)</f>
        <v/>
      </c>
      <c r="H63" s="80"/>
      <c r="I63" s="81"/>
    </row>
    <row r="64" spans="1:9" x14ac:dyDescent="0.3">
      <c r="A64" s="89"/>
      <c r="B64" s="6">
        <v>7002</v>
      </c>
      <c r="C64" s="7" t="s">
        <v>38</v>
      </c>
      <c r="D64" s="8" t="s">
        <v>36</v>
      </c>
      <c r="E64" s="9"/>
      <c r="F64" s="20"/>
      <c r="G64" s="20" t="str">
        <f t="shared" ref="G64:G75" si="5">IF(OR(F64="",E64=""),"",F64*E64)</f>
        <v/>
      </c>
      <c r="H64" s="82"/>
      <c r="I64" s="83"/>
    </row>
    <row r="65" spans="1:9" x14ac:dyDescent="0.3">
      <c r="A65" s="89"/>
      <c r="B65" s="6">
        <v>7003</v>
      </c>
      <c r="C65" s="10" t="s">
        <v>24</v>
      </c>
      <c r="D65" s="8" t="s">
        <v>36</v>
      </c>
      <c r="E65" s="9"/>
      <c r="F65" s="20"/>
      <c r="G65" s="20" t="str">
        <f t="shared" si="5"/>
        <v/>
      </c>
      <c r="H65" s="82"/>
      <c r="I65" s="83"/>
    </row>
    <row r="66" spans="1:9" x14ac:dyDescent="0.3">
      <c r="A66" s="89"/>
      <c r="B66" s="6">
        <v>7004</v>
      </c>
      <c r="C66" s="7" t="s">
        <v>39</v>
      </c>
      <c r="D66" s="8" t="s">
        <v>36</v>
      </c>
      <c r="E66" s="9"/>
      <c r="F66" s="20"/>
      <c r="G66" s="20" t="str">
        <f t="shared" si="5"/>
        <v/>
      </c>
      <c r="H66" s="82"/>
      <c r="I66" s="83"/>
    </row>
    <row r="67" spans="1:9" x14ac:dyDescent="0.3">
      <c r="A67" s="89"/>
      <c r="B67" s="6">
        <v>7005</v>
      </c>
      <c r="C67" s="7" t="s">
        <v>40</v>
      </c>
      <c r="D67" s="8" t="s">
        <v>36</v>
      </c>
      <c r="E67" s="9"/>
      <c r="F67" s="20"/>
      <c r="G67" s="20" t="str">
        <f t="shared" si="5"/>
        <v/>
      </c>
      <c r="H67" s="82"/>
      <c r="I67" s="83"/>
    </row>
    <row r="68" spans="1:9" x14ac:dyDescent="0.3">
      <c r="A68" s="89"/>
      <c r="B68" s="6">
        <v>7006</v>
      </c>
      <c r="C68" s="7" t="s">
        <v>37</v>
      </c>
      <c r="D68" s="8" t="s">
        <v>36</v>
      </c>
      <c r="E68" s="9"/>
      <c r="F68" s="20"/>
      <c r="G68" s="20" t="str">
        <f t="shared" si="5"/>
        <v/>
      </c>
      <c r="H68" s="82"/>
      <c r="I68" s="83"/>
    </row>
    <row r="69" spans="1:9" x14ac:dyDescent="0.3">
      <c r="A69" s="89"/>
      <c r="B69" s="6">
        <v>7007</v>
      </c>
      <c r="C69" s="7" t="s">
        <v>28</v>
      </c>
      <c r="D69" s="8" t="s">
        <v>36</v>
      </c>
      <c r="E69" s="9"/>
      <c r="F69" s="20"/>
      <c r="G69" s="20" t="str">
        <f t="shared" si="5"/>
        <v/>
      </c>
      <c r="H69" s="82"/>
      <c r="I69" s="83"/>
    </row>
    <row r="70" spans="1:9" ht="28.8" x14ac:dyDescent="0.3">
      <c r="A70" s="89"/>
      <c r="B70" s="6">
        <v>7008</v>
      </c>
      <c r="C70" s="11" t="s">
        <v>52</v>
      </c>
      <c r="D70" s="8" t="s">
        <v>7</v>
      </c>
      <c r="E70" s="9"/>
      <c r="F70" s="20"/>
      <c r="G70" s="20" t="str">
        <f t="shared" si="5"/>
        <v/>
      </c>
      <c r="H70" s="82"/>
      <c r="I70" s="83"/>
    </row>
    <row r="71" spans="1:9" ht="28.8" x14ac:dyDescent="0.3">
      <c r="A71" s="89"/>
      <c r="B71" s="6">
        <v>7009</v>
      </c>
      <c r="C71" s="11" t="s">
        <v>53</v>
      </c>
      <c r="D71" s="8" t="s">
        <v>36</v>
      </c>
      <c r="E71" s="9"/>
      <c r="F71" s="20"/>
      <c r="G71" s="20" t="str">
        <f t="shared" si="5"/>
        <v/>
      </c>
      <c r="H71" s="82"/>
      <c r="I71" s="83"/>
    </row>
    <row r="72" spans="1:9" x14ac:dyDescent="0.3">
      <c r="A72" s="89"/>
      <c r="B72" s="6">
        <v>7010</v>
      </c>
      <c r="C72" s="10" t="s">
        <v>30</v>
      </c>
      <c r="D72" s="8" t="s">
        <v>36</v>
      </c>
      <c r="E72" s="9"/>
      <c r="F72" s="20"/>
      <c r="G72" s="20" t="str">
        <f t="shared" si="5"/>
        <v/>
      </c>
      <c r="H72" s="82"/>
      <c r="I72" s="83"/>
    </row>
    <row r="73" spans="1:9" x14ac:dyDescent="0.3">
      <c r="A73" s="89"/>
      <c r="B73" s="6">
        <v>7011</v>
      </c>
      <c r="C73" s="10" t="s">
        <v>32</v>
      </c>
      <c r="D73" s="8" t="s">
        <v>36</v>
      </c>
      <c r="E73" s="9"/>
      <c r="F73" s="20"/>
      <c r="G73" s="20" t="str">
        <f t="shared" si="5"/>
        <v/>
      </c>
      <c r="H73" s="82"/>
      <c r="I73" s="83"/>
    </row>
    <row r="74" spans="1:9" x14ac:dyDescent="0.3">
      <c r="A74" s="89"/>
      <c r="B74" s="6">
        <v>7012</v>
      </c>
      <c r="C74" s="10" t="s">
        <v>19</v>
      </c>
      <c r="D74" s="8" t="s">
        <v>7</v>
      </c>
      <c r="E74" s="9"/>
      <c r="F74" s="20"/>
      <c r="G74" s="20" t="str">
        <f t="shared" si="5"/>
        <v/>
      </c>
      <c r="H74" s="82"/>
      <c r="I74" s="83"/>
    </row>
    <row r="75" spans="1:9" ht="28.8" x14ac:dyDescent="0.3">
      <c r="A75" s="89"/>
      <c r="B75" s="6">
        <v>7013</v>
      </c>
      <c r="C75" s="12" t="s">
        <v>54</v>
      </c>
      <c r="D75" s="8" t="s">
        <v>7</v>
      </c>
      <c r="E75" s="9"/>
      <c r="F75" s="20"/>
      <c r="G75" s="20" t="str">
        <f t="shared" si="5"/>
        <v/>
      </c>
      <c r="H75" s="84"/>
      <c r="I75" s="85"/>
    </row>
    <row r="76" spans="1:9" x14ac:dyDescent="0.3">
      <c r="A76" s="90"/>
      <c r="B76" s="13"/>
      <c r="C76" s="14"/>
      <c r="D76" s="14"/>
      <c r="E76" s="15"/>
      <c r="F76" s="15"/>
      <c r="G76" s="22"/>
      <c r="H76" s="111">
        <f>ROUNDUP(SUM(G63:G75)/100,0)*100</f>
        <v>0</v>
      </c>
      <c r="I76" s="78"/>
    </row>
    <row r="77" spans="1:9" x14ac:dyDescent="0.3">
      <c r="C77" s="26"/>
      <c r="D77" s="26"/>
      <c r="E77" s="26"/>
      <c r="F77" s="26"/>
      <c r="G77" s="26"/>
      <c r="H77" s="26"/>
    </row>
    <row r="78" spans="1:9" x14ac:dyDescent="0.3">
      <c r="B78"/>
      <c r="E78" s="112" t="s">
        <v>12</v>
      </c>
      <c r="F78" s="113"/>
      <c r="G78" s="113"/>
      <c r="H78" s="114"/>
      <c r="I78" s="57">
        <f>SUM(H8:H76)</f>
        <v>0</v>
      </c>
    </row>
    <row r="79" spans="1:9" x14ac:dyDescent="0.3">
      <c r="B79"/>
      <c r="E79" s="98" t="s">
        <v>49</v>
      </c>
      <c r="F79" s="99"/>
      <c r="G79" s="99"/>
      <c r="H79" s="71">
        <v>0.05</v>
      </c>
      <c r="I79" s="57">
        <f>I78*H79</f>
        <v>0</v>
      </c>
    </row>
    <row r="80" spans="1:9" x14ac:dyDescent="0.3">
      <c r="B80"/>
      <c r="E80" s="65" t="s">
        <v>13</v>
      </c>
      <c r="F80" s="66"/>
      <c r="G80" s="66"/>
      <c r="H80" s="67"/>
      <c r="I80" s="58">
        <f>I79+I78</f>
        <v>0</v>
      </c>
    </row>
    <row r="81" spans="1:9" x14ac:dyDescent="0.3">
      <c r="B81"/>
      <c r="E81" s="4" t="s">
        <v>50</v>
      </c>
      <c r="F81" s="5"/>
      <c r="G81" s="5"/>
      <c r="H81" s="71">
        <v>0.19</v>
      </c>
      <c r="I81" s="57">
        <f>I80*H81</f>
        <v>0</v>
      </c>
    </row>
    <row r="82" spans="1:9" x14ac:dyDescent="0.3">
      <c r="B82"/>
      <c r="E82" s="68" t="s">
        <v>14</v>
      </c>
      <c r="F82" s="69"/>
      <c r="G82" s="69"/>
      <c r="H82" s="70"/>
      <c r="I82" s="57">
        <f>I81+I80</f>
        <v>0</v>
      </c>
    </row>
    <row r="83" spans="1:9" x14ac:dyDescent="0.3">
      <c r="B83"/>
      <c r="E83" s="1" t="s">
        <v>46</v>
      </c>
      <c r="F83" s="2"/>
      <c r="G83" s="2"/>
      <c r="H83" s="3"/>
      <c r="I83" s="59">
        <f>ROUNDUP(I82/100,0)*100</f>
        <v>0</v>
      </c>
    </row>
    <row r="85" spans="1:9" x14ac:dyDescent="0.3">
      <c r="C85" s="26"/>
      <c r="D85" s="26"/>
      <c r="F85" s="32"/>
      <c r="I85" s="33"/>
    </row>
    <row r="86" spans="1:9" s="74" customFormat="1" ht="45" customHeight="1" x14ac:dyDescent="0.3">
      <c r="A86" s="95" t="s">
        <v>80</v>
      </c>
      <c r="B86" s="96"/>
      <c r="C86" s="96"/>
      <c r="D86" s="96"/>
      <c r="E86" s="96"/>
      <c r="F86" s="96"/>
      <c r="G86" s="96"/>
      <c r="H86" s="96"/>
      <c r="I86" s="97"/>
    </row>
  </sheetData>
  <sortState xmlns:xlrd2="http://schemas.microsoft.com/office/spreadsheetml/2017/richdata2" ref="B14:I20">
    <sortCondition ref="B14"/>
  </sortState>
  <mergeCells count="38">
    <mergeCell ref="A86:I86"/>
    <mergeCell ref="E79:G79"/>
    <mergeCell ref="H8:I8"/>
    <mergeCell ref="H9:I18"/>
    <mergeCell ref="H19:I19"/>
    <mergeCell ref="H21:I23"/>
    <mergeCell ref="H41:I41"/>
    <mergeCell ref="H37:I40"/>
    <mergeCell ref="H51:I60"/>
    <mergeCell ref="H50:I50"/>
    <mergeCell ref="A48:B48"/>
    <mergeCell ref="H61:I61"/>
    <mergeCell ref="H63:I75"/>
    <mergeCell ref="H76:I76"/>
    <mergeCell ref="E78:H78"/>
    <mergeCell ref="A43:I43"/>
    <mergeCell ref="A37:A41"/>
    <mergeCell ref="A51:A61"/>
    <mergeCell ref="A63:A76"/>
    <mergeCell ref="A34:A35"/>
    <mergeCell ref="A3:B3"/>
    <mergeCell ref="A4:B4"/>
    <mergeCell ref="A5:B5"/>
    <mergeCell ref="A44:B44"/>
    <mergeCell ref="A45:B45"/>
    <mergeCell ref="A46:B46"/>
    <mergeCell ref="A47:B47"/>
    <mergeCell ref="A1:I1"/>
    <mergeCell ref="H24:I24"/>
    <mergeCell ref="H26:I31"/>
    <mergeCell ref="H32:I32"/>
    <mergeCell ref="H35:I35"/>
    <mergeCell ref="A6:B6"/>
    <mergeCell ref="A21:A24"/>
    <mergeCell ref="A9:A19"/>
    <mergeCell ref="A26:A32"/>
    <mergeCell ref="H34:I34"/>
    <mergeCell ref="A2:B2"/>
  </mergeCells>
  <pageMargins left="0.70866141732283472" right="0.70866141732283472" top="0.74803149606299213" bottom="0.74803149606299213" header="0.31496062992125984" footer="0.31496062992125984"/>
  <pageSetup paperSize="9" scale="62" fitToHeight="0" orientation="portrait" r:id="rId1"/>
  <headerFooter>
    <oddHeader>&amp;L&amp;"Arial,Fett"&amp;10Förderleitlinien
"Mobilstationen der Zukunft"&amp;C&amp;"Arial,Fett"Beispielhafte Kostenaufstellung für eine
(Quartiers-)Mobilstation&amp;R&amp;"Arial,Fett"&amp;10ANLAGE 6</oddHeader>
    <oddFooter>&amp;L&amp;"Arial,Standard"go.Rheinland/VRR; Stand: 11/2024&amp;R&amp;"Arial,Standard"Seite &amp;P von &amp;N</oddFooter>
  </headerFooter>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HS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2024-11-18T13:45:13Z</dcterms:modified>
</cp:coreProperties>
</file>